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PPI" sheetId="1" r:id="rId1"/>
  </sheets>
  <definedNames>
    <definedName name="_xlnm.Print_Area" localSheetId="0">PPI!$A$1:$N$28</definedName>
  </definedNames>
  <calcPr calcId="144525"/>
</workbook>
</file>

<file path=xl/calcChain.xml><?xml version="1.0" encoding="utf-8"?>
<calcChain xmlns="http://schemas.openxmlformats.org/spreadsheetml/2006/main">
  <c r="G26" i="1" l="1"/>
  <c r="F26" i="1"/>
  <c r="E26" i="1"/>
  <c r="N25" i="1"/>
  <c r="M25" i="1"/>
  <c r="L25" i="1"/>
  <c r="K25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</calcChain>
</file>

<file path=xl/sharedStrings.xml><?xml version="1.0" encoding="utf-8"?>
<sst xmlns="http://schemas.openxmlformats.org/spreadsheetml/2006/main" count="89" uniqueCount="74">
  <si>
    <t>PROGRAMAS Y PROYECTOS DE INVERSIÓN</t>
  </si>
  <si>
    <t>DEL 1 DE ENERO AL 30 DE SEPTIEMBRE DE 2018</t>
  </si>
  <si>
    <t>Ente Público:</t>
  </si>
  <si>
    <t>UNIVERSIDAD POLITÉCNICA DE JUVENTINO ROSAS</t>
  </si>
  <si>
    <t>Clave del Programa / Proyecto</t>
  </si>
  <si>
    <t>UR</t>
  </si>
  <si>
    <t>Inversión</t>
  </si>
  <si>
    <t>Metas</t>
  </si>
  <si>
    <t>% Avance Financiero</t>
  </si>
  <si>
    <t>% Avance Metas</t>
  </si>
  <si>
    <t>Nombre</t>
  </si>
  <si>
    <t>Descripción</t>
  </si>
  <si>
    <t>Aprobado</t>
  </si>
  <si>
    <t>Modificado</t>
  </si>
  <si>
    <t>Devengado</t>
  </si>
  <si>
    <t>Programada</t>
  </si>
  <si>
    <t>Modificada</t>
  </si>
  <si>
    <t>Alcanzada</t>
  </si>
  <si>
    <t>Devengado/ Aprobado</t>
  </si>
  <si>
    <t>Devengado/ Modificado</t>
  </si>
  <si>
    <t>Alcanzado/ Programado</t>
  </si>
  <si>
    <t>Alcanzado/ Modificado</t>
  </si>
  <si>
    <t>G1101</t>
  </si>
  <si>
    <t>ADMINISTRACION DE LO</t>
  </si>
  <si>
    <t>Avance global indicadores</t>
  </si>
  <si>
    <t>G1143</t>
  </si>
  <si>
    <t>OPERACIÓN DEL MODELO</t>
  </si>
  <si>
    <t>Operación del modelo</t>
  </si>
  <si>
    <t>3046</t>
  </si>
  <si>
    <t>G2085</t>
  </si>
  <si>
    <t>DIRECCIÓN ESTRATÉGICA</t>
  </si>
  <si>
    <t>Presupuesto ejercido</t>
  </si>
  <si>
    <t>P0755</t>
  </si>
  <si>
    <t>ADMINISTRACIÓN  E IM</t>
  </si>
  <si>
    <t>Diagnóstico de la pertinencia de los programas educativos actuales y potenciales.</t>
  </si>
  <si>
    <t>P0756</t>
  </si>
  <si>
    <t>APLICACIÓN DE PLANES</t>
  </si>
  <si>
    <t>Informe cuatrimestral de evaluación de los programas de atención a los estudiantes.</t>
  </si>
  <si>
    <t>P0757</t>
  </si>
  <si>
    <t>APOYOS PARA LA PROFE</t>
  </si>
  <si>
    <t>Expediente de cursos de capacitación impartidos.</t>
  </si>
  <si>
    <t>P0758</t>
  </si>
  <si>
    <t>CURSOS Y EVENTOS DE</t>
  </si>
  <si>
    <t>Programa de actividades culturales, deportivas  para los alumnos de la UPJR.</t>
  </si>
  <si>
    <t>P0759</t>
  </si>
  <si>
    <t>GESTIÓN DE CERTIFICA</t>
  </si>
  <si>
    <t>Expediente técnico de auditoría al SGC de la UPJR</t>
  </si>
  <si>
    <t>P0760</t>
  </si>
  <si>
    <t>FORTALECIMIENTO DE L</t>
  </si>
  <si>
    <t>Cursos de capacitación para jóvenes emprendedores</t>
  </si>
  <si>
    <t>P0761</t>
  </si>
  <si>
    <t>MANTENIMIENTO DE LA</t>
  </si>
  <si>
    <t>Expediente técnico del diagnóstico del mantenimiento</t>
  </si>
  <si>
    <t>P0762</t>
  </si>
  <si>
    <t>OPER. OTORG BECAS AP</t>
  </si>
  <si>
    <t>Expediente técnico de becas otorgadas</t>
  </si>
  <si>
    <t>P0763</t>
  </si>
  <si>
    <t>OPERACIÓN DE SERVICI</t>
  </si>
  <si>
    <t>Cursos a empresas externas</t>
  </si>
  <si>
    <t>P0764</t>
  </si>
  <si>
    <t>OPERACIÓN DE UN SIST</t>
  </si>
  <si>
    <t>Sistema de Información sobre el seguimiento de egresados en el campo laboral</t>
  </si>
  <si>
    <t>P2037</t>
  </si>
  <si>
    <t>EVALUACIÓN DE FACTIB</t>
  </si>
  <si>
    <t>Programa de licenciaturas actualizadas a la demanda del entorno</t>
  </si>
  <si>
    <t>P3014</t>
  </si>
  <si>
    <t>CERTIFICACIÓN COMPETENCIAS OCUPACIONALES UPJR</t>
  </si>
  <si>
    <t>P3015</t>
  </si>
  <si>
    <t>VOCACIONAMIENTO CINETIFICO Y TECNOLÓGICO UPJR</t>
  </si>
  <si>
    <t>Q0574</t>
  </si>
  <si>
    <t>INFRAESTRUCTURA DE L</t>
  </si>
  <si>
    <t>Construcción y equipamiento de espacios para impartir el servicio educativo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</si>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</sst>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/>
    <xf numFmtId="0" fontId="2" fillId="3" borderId="0" xfId="0" applyFont="1" applyFill="1" applyBorder="1"/>
    <xf numFmtId="0" fontId="4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8" xfId="0" quotePrefix="1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vertical="center" wrapText="1"/>
    </xf>
    <xf numFmtId="43" fontId="2" fillId="0" borderId="9" xfId="1" applyFont="1" applyFill="1" applyBorder="1" applyAlignment="1">
      <alignment vertical="center" wrapText="1"/>
    </xf>
    <xf numFmtId="4" fontId="2" fillId="0" borderId="8" xfId="0" applyNumberFormat="1" applyFont="1" applyBorder="1"/>
    <xf numFmtId="0" fontId="2" fillId="0" borderId="8" xfId="0" applyFont="1" applyBorder="1" applyProtection="1">
      <protection locked="0"/>
    </xf>
    <xf numFmtId="9" fontId="0" fillId="0" borderId="2" xfId="0" applyNumberFormat="1" applyFont="1" applyBorder="1" applyProtection="1">
      <protection locked="0"/>
    </xf>
    <xf numFmtId="9" fontId="2" fillId="0" borderId="9" xfId="2" applyFont="1" applyFill="1" applyBorder="1" applyAlignment="1">
      <alignment vertical="center"/>
    </xf>
    <xf numFmtId="9" fontId="2" fillId="0" borderId="8" xfId="2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vertical="center" wrapText="1"/>
    </xf>
    <xf numFmtId="9" fontId="0" fillId="0" borderId="8" xfId="0" applyNumberFormat="1" applyFont="1" applyBorder="1" applyProtection="1">
      <protection locked="0"/>
    </xf>
    <xf numFmtId="9" fontId="2" fillId="0" borderId="8" xfId="2" applyFont="1" applyBorder="1" applyProtection="1">
      <protection locked="0"/>
    </xf>
    <xf numFmtId="9" fontId="2" fillId="0" borderId="8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0" xfId="0" applyFont="1" applyFill="1"/>
    <xf numFmtId="3" fontId="2" fillId="0" borderId="8" xfId="2" applyNumberFormat="1" applyFont="1" applyBorder="1" applyProtection="1">
      <protection locked="0"/>
    </xf>
    <xf numFmtId="0" fontId="2" fillId="0" borderId="6" xfId="0" applyFont="1" applyFill="1" applyBorder="1" applyAlignment="1">
      <alignment horizontal="left" vertical="center"/>
    </xf>
    <xf numFmtId="43" fontId="2" fillId="0" borderId="6" xfId="1" applyFont="1" applyFill="1" applyBorder="1" applyAlignment="1">
      <alignment vertical="center" wrapText="1"/>
    </xf>
    <xf numFmtId="0" fontId="2" fillId="0" borderId="6" xfId="0" applyFont="1" applyBorder="1" applyProtection="1">
      <protection locked="0"/>
    </xf>
    <xf numFmtId="9" fontId="2" fillId="0" borderId="6" xfId="0" applyNumberFormat="1" applyFont="1" applyBorder="1" applyProtection="1">
      <protection locked="0"/>
    </xf>
    <xf numFmtId="0" fontId="2" fillId="0" borderId="0" xfId="0" applyFont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vertical="center" wrapText="1"/>
    </xf>
    <xf numFmtId="43" fontId="5" fillId="3" borderId="3" xfId="0" applyNumberFormat="1" applyFont="1" applyFill="1" applyBorder="1" applyAlignment="1">
      <alignment horizontal="right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9" fontId="5" fillId="3" borderId="7" xfId="2" applyFont="1" applyFill="1" applyBorder="1" applyAlignment="1"/>
    <xf numFmtId="0" fontId="5" fillId="0" borderId="0" xfId="0" applyFont="1"/>
    <xf numFmtId="0" fontId="5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9" fontId="5" fillId="3" borderId="0" xfId="2" applyFont="1" applyFill="1" applyBorder="1" applyAlignment="1"/>
    <xf numFmtId="43" fontId="2" fillId="3" borderId="0" xfId="0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activeCell="F22" sqref="F22"/>
    </sheetView>
  </sheetViews>
  <sheetFormatPr baseColWidth="10" defaultColWidth="11.44140625" defaultRowHeight="13.2" x14ac:dyDescent="0.25"/>
  <cols>
    <col min="1" max="1" width="12.109375" style="1" customWidth="1"/>
    <col min="2" max="2" width="23.88671875" style="1" customWidth="1"/>
    <col min="3" max="3" width="74.6640625" style="1" bestFit="1" customWidth="1"/>
    <col min="4" max="4" width="6" style="1" customWidth="1"/>
    <col min="5" max="5" width="15.33203125" style="1" customWidth="1"/>
    <col min="6" max="6" width="14.88671875" style="1" customWidth="1"/>
    <col min="7" max="7" width="14.44140625" style="1" customWidth="1"/>
    <col min="8" max="8" width="11.88671875" style="1" bestFit="1" customWidth="1"/>
    <col min="9" max="9" width="10.6640625" style="1" bestFit="1" customWidth="1"/>
    <col min="10" max="10" width="11.21875" style="1" customWidth="1"/>
    <col min="11" max="11" width="11.5546875" style="4" bestFit="1" customWidth="1"/>
    <col min="12" max="12" width="11.5546875" style="1" bestFit="1" customWidth="1"/>
    <col min="13" max="13" width="11.88671875" style="1" bestFit="1" customWidth="1"/>
    <col min="14" max="14" width="10.77734375" style="1" bestFit="1" customWidth="1"/>
    <col min="15" max="16384" width="11.44140625" style="1"/>
  </cols>
  <sheetData>
    <row r="1" spans="1:14" ht="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0.2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4" customFormat="1" ht="24" customHeight="1" x14ac:dyDescent="0.25">
      <c r="A5" s="5" t="s">
        <v>2</v>
      </c>
      <c r="B5" s="6" t="s">
        <v>3</v>
      </c>
      <c r="C5" s="6"/>
      <c r="D5" s="7"/>
      <c r="E5" s="6"/>
      <c r="F5" s="6"/>
      <c r="G5" s="8"/>
      <c r="H5" s="9"/>
      <c r="I5" s="9"/>
      <c r="J5" s="9"/>
    </row>
    <row r="6" spans="1:14" s="4" customFormat="1" ht="8.2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4" ht="15" customHeight="1" x14ac:dyDescent="0.25">
      <c r="A7" s="11" t="s">
        <v>4</v>
      </c>
      <c r="B7" s="12"/>
      <c r="C7" s="12"/>
      <c r="D7" s="11" t="s">
        <v>5</v>
      </c>
      <c r="E7" s="13" t="s">
        <v>6</v>
      </c>
      <c r="F7" s="14"/>
      <c r="G7" s="14"/>
      <c r="H7" s="14" t="s">
        <v>7</v>
      </c>
      <c r="I7" s="14"/>
      <c r="J7" s="15"/>
      <c r="K7" s="16" t="s">
        <v>8</v>
      </c>
      <c r="L7" s="17"/>
      <c r="M7" s="16" t="s">
        <v>9</v>
      </c>
      <c r="N7" s="17"/>
    </row>
    <row r="8" spans="1:14" ht="26.4" x14ac:dyDescent="0.25">
      <c r="A8" s="18"/>
      <c r="B8" s="19" t="s">
        <v>10</v>
      </c>
      <c r="C8" s="19" t="s">
        <v>11</v>
      </c>
      <c r="D8" s="18"/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1" t="s">
        <v>17</v>
      </c>
      <c r="K8" s="22" t="s">
        <v>18</v>
      </c>
      <c r="L8" s="22" t="s">
        <v>19</v>
      </c>
      <c r="M8" s="22" t="s">
        <v>20</v>
      </c>
      <c r="N8" s="22" t="s">
        <v>21</v>
      </c>
    </row>
    <row r="9" spans="1:14" ht="14.4" x14ac:dyDescent="0.3">
      <c r="A9" s="23" t="s">
        <v>22</v>
      </c>
      <c r="B9" s="24" t="s">
        <v>23</v>
      </c>
      <c r="C9" s="25" t="s">
        <v>24</v>
      </c>
      <c r="D9" s="26">
        <v>3046</v>
      </c>
      <c r="E9" s="27">
        <v>5921170.3200000003</v>
      </c>
      <c r="F9" s="28">
        <v>8597803.2400000002</v>
      </c>
      <c r="G9" s="29">
        <v>5048479.4000000004</v>
      </c>
      <c r="H9" s="30">
        <v>100</v>
      </c>
      <c r="I9" s="30">
        <v>100</v>
      </c>
      <c r="J9" s="31">
        <v>0.75</v>
      </c>
      <c r="K9" s="32">
        <f>G9/E9</f>
        <v>0.85261512963876374</v>
      </c>
      <c r="L9" s="33">
        <f>G9/F9</f>
        <v>0.58718247662527345</v>
      </c>
      <c r="M9" s="32">
        <f>J9/H9</f>
        <v>7.4999999999999997E-3</v>
      </c>
      <c r="N9" s="33">
        <f>J9/I9</f>
        <v>7.4999999999999997E-3</v>
      </c>
    </row>
    <row r="10" spans="1:14" ht="14.4" x14ac:dyDescent="0.3">
      <c r="A10" s="23" t="s">
        <v>25</v>
      </c>
      <c r="B10" s="24" t="s">
        <v>26</v>
      </c>
      <c r="C10" s="25" t="s">
        <v>27</v>
      </c>
      <c r="D10" s="34" t="s">
        <v>28</v>
      </c>
      <c r="E10" s="35">
        <v>433615.62</v>
      </c>
      <c r="F10" s="28">
        <v>1332512.03</v>
      </c>
      <c r="G10" s="29">
        <v>475634.96</v>
      </c>
      <c r="H10" s="30">
        <v>100</v>
      </c>
      <c r="I10" s="30">
        <v>100</v>
      </c>
      <c r="J10" s="36">
        <v>0.8</v>
      </c>
      <c r="K10" s="32">
        <f t="shared" ref="K10:K25" si="0">G10/E10</f>
        <v>1.0969045810665217</v>
      </c>
      <c r="L10" s="33">
        <f t="shared" ref="L10:L25" si="1">G10/F10</f>
        <v>0.3569460907606215</v>
      </c>
      <c r="M10" s="32">
        <f>J10/H10</f>
        <v>8.0000000000000002E-3</v>
      </c>
      <c r="N10" s="33">
        <f>J10/I10</f>
        <v>8.0000000000000002E-3</v>
      </c>
    </row>
    <row r="11" spans="1:14" ht="14.4" x14ac:dyDescent="0.3">
      <c r="A11" s="23" t="s">
        <v>29</v>
      </c>
      <c r="B11" s="24" t="s">
        <v>30</v>
      </c>
      <c r="C11" s="25" t="s">
        <v>31</v>
      </c>
      <c r="D11" s="34" t="s">
        <v>28</v>
      </c>
      <c r="E11" s="35">
        <v>1696591.89</v>
      </c>
      <c r="F11" s="28">
        <v>2768172.96</v>
      </c>
      <c r="G11" s="29">
        <v>1796925.53</v>
      </c>
      <c r="H11" s="30">
        <v>100</v>
      </c>
      <c r="I11" s="30">
        <v>100</v>
      </c>
      <c r="J11" s="36"/>
      <c r="K11" s="32">
        <f t="shared" si="0"/>
        <v>1.0591383470541051</v>
      </c>
      <c r="L11" s="33">
        <f t="shared" si="1"/>
        <v>0.64913773668246511</v>
      </c>
      <c r="M11" s="32">
        <f t="shared" ref="M11:M25" si="2">J11/H11</f>
        <v>0</v>
      </c>
      <c r="N11" s="33">
        <f t="shared" ref="N11:N25" si="3">J11/I11</f>
        <v>0</v>
      </c>
    </row>
    <row r="12" spans="1:14" x14ac:dyDescent="0.25">
      <c r="A12" s="23" t="s">
        <v>32</v>
      </c>
      <c r="B12" s="24" t="s">
        <v>33</v>
      </c>
      <c r="C12" s="25" t="s">
        <v>34</v>
      </c>
      <c r="D12" s="34" t="s">
        <v>28</v>
      </c>
      <c r="E12" s="35">
        <v>21206520.27</v>
      </c>
      <c r="F12" s="28">
        <v>26127776.010000002</v>
      </c>
      <c r="G12" s="29">
        <v>19607535.23</v>
      </c>
      <c r="H12" s="30">
        <v>1</v>
      </c>
      <c r="I12" s="30">
        <v>1</v>
      </c>
      <c r="J12" s="37">
        <v>1</v>
      </c>
      <c r="K12" s="32">
        <f t="shared" si="0"/>
        <v>0.92459936756988759</v>
      </c>
      <c r="L12" s="33">
        <f t="shared" si="1"/>
        <v>0.75044792264353155</v>
      </c>
      <c r="M12" s="32">
        <f t="shared" si="2"/>
        <v>1</v>
      </c>
      <c r="N12" s="33">
        <f t="shared" si="3"/>
        <v>1</v>
      </c>
    </row>
    <row r="13" spans="1:14" x14ac:dyDescent="0.25">
      <c r="A13" s="23" t="s">
        <v>35</v>
      </c>
      <c r="B13" s="24" t="s">
        <v>36</v>
      </c>
      <c r="C13" s="25" t="s">
        <v>37</v>
      </c>
      <c r="D13" s="34" t="s">
        <v>28</v>
      </c>
      <c r="E13" s="35">
        <v>579128.53</v>
      </c>
      <c r="F13" s="28">
        <v>1485430.66</v>
      </c>
      <c r="G13" s="29">
        <v>830462.23</v>
      </c>
      <c r="H13" s="30">
        <v>3</v>
      </c>
      <c r="I13" s="30">
        <v>3</v>
      </c>
      <c r="J13" s="38">
        <v>0.8</v>
      </c>
      <c r="K13" s="32">
        <f t="shared" si="0"/>
        <v>1.4339860445141599</v>
      </c>
      <c r="L13" s="33">
        <f t="shared" si="1"/>
        <v>0.55907169036082782</v>
      </c>
      <c r="M13" s="32">
        <f t="shared" si="2"/>
        <v>0.26666666666666666</v>
      </c>
      <c r="N13" s="33">
        <f t="shared" si="3"/>
        <v>0.26666666666666666</v>
      </c>
    </row>
    <row r="14" spans="1:14" x14ac:dyDescent="0.25">
      <c r="A14" s="23" t="s">
        <v>38</v>
      </c>
      <c r="B14" s="24" t="s">
        <v>39</v>
      </c>
      <c r="C14" s="25" t="s">
        <v>40</v>
      </c>
      <c r="D14" s="34" t="s">
        <v>28</v>
      </c>
      <c r="E14" s="35">
        <v>154600.6</v>
      </c>
      <c r="F14" s="28">
        <v>420033.71</v>
      </c>
      <c r="G14" s="29">
        <v>103208.68</v>
      </c>
      <c r="H14" s="30">
        <v>1</v>
      </c>
      <c r="I14" s="30">
        <v>1</v>
      </c>
      <c r="J14" s="38">
        <v>0.8</v>
      </c>
      <c r="K14" s="32">
        <f t="shared" si="0"/>
        <v>0.66758266138682509</v>
      </c>
      <c r="L14" s="33">
        <f t="shared" si="1"/>
        <v>0.24571523080849866</v>
      </c>
      <c r="M14" s="32">
        <f t="shared" si="2"/>
        <v>0.8</v>
      </c>
      <c r="N14" s="33">
        <f t="shared" si="3"/>
        <v>0.8</v>
      </c>
    </row>
    <row r="15" spans="1:14" x14ac:dyDescent="0.25">
      <c r="A15" s="23" t="s">
        <v>41</v>
      </c>
      <c r="B15" s="24" t="s">
        <v>42</v>
      </c>
      <c r="C15" s="25" t="s">
        <v>43</v>
      </c>
      <c r="D15" s="34" t="s">
        <v>28</v>
      </c>
      <c r="E15" s="35">
        <v>272268.56</v>
      </c>
      <c r="F15" s="28">
        <v>1271252.74</v>
      </c>
      <c r="G15" s="29">
        <v>766221.95</v>
      </c>
      <c r="H15" s="30">
        <v>3</v>
      </c>
      <c r="I15" s="30">
        <v>3</v>
      </c>
      <c r="J15" s="39">
        <v>3</v>
      </c>
      <c r="K15" s="32">
        <f t="shared" si="0"/>
        <v>2.8142138409223598</v>
      </c>
      <c r="L15" s="33">
        <f t="shared" si="1"/>
        <v>0.60272983167768823</v>
      </c>
      <c r="M15" s="32">
        <f t="shared" si="2"/>
        <v>1</v>
      </c>
      <c r="N15" s="33">
        <f t="shared" si="3"/>
        <v>1</v>
      </c>
    </row>
    <row r="16" spans="1:14" x14ac:dyDescent="0.25">
      <c r="A16" s="23" t="s">
        <v>44</v>
      </c>
      <c r="B16" s="24" t="s">
        <v>45</v>
      </c>
      <c r="C16" s="25" t="s">
        <v>46</v>
      </c>
      <c r="D16" s="34" t="s">
        <v>28</v>
      </c>
      <c r="E16" s="35">
        <v>61065.72</v>
      </c>
      <c r="F16" s="28">
        <v>271100.32</v>
      </c>
      <c r="G16" s="29">
        <v>175647.88</v>
      </c>
      <c r="H16" s="30">
        <v>1</v>
      </c>
      <c r="I16" s="30">
        <v>1</v>
      </c>
      <c r="J16" s="38">
        <v>1</v>
      </c>
      <c r="K16" s="32">
        <f t="shared" si="0"/>
        <v>2.8763745027488419</v>
      </c>
      <c r="L16" s="33">
        <f t="shared" si="1"/>
        <v>0.64790731342552454</v>
      </c>
      <c r="M16" s="32">
        <f t="shared" si="2"/>
        <v>1</v>
      </c>
      <c r="N16" s="33">
        <f t="shared" si="3"/>
        <v>1</v>
      </c>
    </row>
    <row r="17" spans="1:14" x14ac:dyDescent="0.25">
      <c r="A17" s="23" t="s">
        <v>47</v>
      </c>
      <c r="B17" s="24" t="s">
        <v>48</v>
      </c>
      <c r="C17" s="25" t="s">
        <v>49</v>
      </c>
      <c r="D17" s="34" t="s">
        <v>28</v>
      </c>
      <c r="E17" s="35">
        <v>461201.28</v>
      </c>
      <c r="F17" s="28">
        <v>1413476.34</v>
      </c>
      <c r="G17" s="29">
        <v>914717.48</v>
      </c>
      <c r="H17" s="30">
        <v>3</v>
      </c>
      <c r="I17" s="30">
        <v>3</v>
      </c>
      <c r="J17" s="37">
        <v>0.03</v>
      </c>
      <c r="K17" s="32">
        <f t="shared" si="0"/>
        <v>1.9833368198804651</v>
      </c>
      <c r="L17" s="33">
        <f t="shared" si="1"/>
        <v>0.64714028393287426</v>
      </c>
      <c r="M17" s="32">
        <f t="shared" si="2"/>
        <v>0.01</v>
      </c>
      <c r="N17" s="33">
        <f t="shared" si="3"/>
        <v>0.01</v>
      </c>
    </row>
    <row r="18" spans="1:14" x14ac:dyDescent="0.25">
      <c r="A18" s="23" t="s">
        <v>50</v>
      </c>
      <c r="B18" s="24" t="s">
        <v>51</v>
      </c>
      <c r="C18" s="25" t="s">
        <v>52</v>
      </c>
      <c r="D18" s="34" t="s">
        <v>28</v>
      </c>
      <c r="E18" s="35">
        <v>3006016.7</v>
      </c>
      <c r="F18" s="28">
        <v>5634574.6100000003</v>
      </c>
      <c r="G18" s="29">
        <v>3595962.05</v>
      </c>
      <c r="H18" s="30">
        <v>1</v>
      </c>
      <c r="I18" s="30">
        <v>1</v>
      </c>
      <c r="J18" s="38">
        <v>0.8</v>
      </c>
      <c r="K18" s="32">
        <f t="shared" si="0"/>
        <v>1.1962548478190422</v>
      </c>
      <c r="L18" s="33">
        <f t="shared" si="1"/>
        <v>0.63819583533742574</v>
      </c>
      <c r="M18" s="32">
        <f t="shared" si="2"/>
        <v>0.8</v>
      </c>
      <c r="N18" s="33">
        <f t="shared" si="3"/>
        <v>0.8</v>
      </c>
    </row>
    <row r="19" spans="1:14" s="40" customFormat="1" x14ac:dyDescent="0.25">
      <c r="A19" s="23" t="s">
        <v>53</v>
      </c>
      <c r="B19" s="24" t="s">
        <v>54</v>
      </c>
      <c r="C19" s="25" t="s">
        <v>55</v>
      </c>
      <c r="D19" s="34" t="s">
        <v>28</v>
      </c>
      <c r="E19" s="27">
        <v>0</v>
      </c>
      <c r="F19" s="28">
        <v>63266</v>
      </c>
      <c r="G19" s="29">
        <v>14272</v>
      </c>
      <c r="H19" s="30">
        <v>1</v>
      </c>
      <c r="I19" s="30">
        <v>1</v>
      </c>
      <c r="J19" s="38">
        <v>0.7</v>
      </c>
      <c r="K19" s="32" t="e">
        <f t="shared" si="0"/>
        <v>#DIV/0!</v>
      </c>
      <c r="L19" s="33">
        <f t="shared" si="1"/>
        <v>0.22558720323712578</v>
      </c>
      <c r="M19" s="32">
        <f t="shared" si="2"/>
        <v>0.7</v>
      </c>
      <c r="N19" s="33">
        <f t="shared" si="3"/>
        <v>0.7</v>
      </c>
    </row>
    <row r="20" spans="1:14" x14ac:dyDescent="0.25">
      <c r="A20" s="23" t="s">
        <v>56</v>
      </c>
      <c r="B20" s="24" t="s">
        <v>57</v>
      </c>
      <c r="C20" s="25" t="s">
        <v>58</v>
      </c>
      <c r="D20" s="34" t="s">
        <v>28</v>
      </c>
      <c r="E20" s="35">
        <v>1163475.8500000001</v>
      </c>
      <c r="F20" s="27">
        <v>2959983.42</v>
      </c>
      <c r="G20" s="29">
        <v>2434356.71</v>
      </c>
      <c r="H20" s="30">
        <v>8</v>
      </c>
      <c r="I20" s="30">
        <v>8</v>
      </c>
      <c r="J20" s="41">
        <v>6</v>
      </c>
      <c r="K20" s="32">
        <f t="shared" si="0"/>
        <v>2.0923139143799157</v>
      </c>
      <c r="L20" s="33">
        <f t="shared" si="1"/>
        <v>0.82242241410933314</v>
      </c>
      <c r="M20" s="32">
        <f t="shared" si="2"/>
        <v>0.75</v>
      </c>
      <c r="N20" s="33">
        <f t="shared" si="3"/>
        <v>0.75</v>
      </c>
    </row>
    <row r="21" spans="1:14" x14ac:dyDescent="0.25">
      <c r="A21" s="23" t="s">
        <v>59</v>
      </c>
      <c r="B21" s="24" t="s">
        <v>60</v>
      </c>
      <c r="C21" s="25" t="s">
        <v>61</v>
      </c>
      <c r="D21" s="34" t="s">
        <v>28</v>
      </c>
      <c r="E21" s="27">
        <v>0</v>
      </c>
      <c r="F21" s="27">
        <v>69840.92</v>
      </c>
      <c r="G21" s="27">
        <v>37840.92</v>
      </c>
      <c r="H21" s="30">
        <v>1</v>
      </c>
      <c r="I21" s="30">
        <v>1</v>
      </c>
      <c r="J21" s="38">
        <v>0.8</v>
      </c>
      <c r="K21" s="32" t="e">
        <f t="shared" si="0"/>
        <v>#DIV/0!</v>
      </c>
      <c r="L21" s="33">
        <f t="shared" si="1"/>
        <v>0.5418158867323053</v>
      </c>
      <c r="M21" s="32">
        <f t="shared" si="2"/>
        <v>0.8</v>
      </c>
      <c r="N21" s="33">
        <f t="shared" si="3"/>
        <v>0.8</v>
      </c>
    </row>
    <row r="22" spans="1:14" x14ac:dyDescent="0.25">
      <c r="A22" s="23" t="s">
        <v>62</v>
      </c>
      <c r="B22" s="24" t="s">
        <v>63</v>
      </c>
      <c r="C22" s="25" t="s">
        <v>64</v>
      </c>
      <c r="D22" s="34" t="s">
        <v>28</v>
      </c>
      <c r="E22" s="35">
        <v>25500</v>
      </c>
      <c r="F22" s="27">
        <v>152990</v>
      </c>
      <c r="G22" s="29">
        <v>104420.89</v>
      </c>
      <c r="H22" s="30">
        <v>1</v>
      </c>
      <c r="I22" s="30">
        <v>1</v>
      </c>
      <c r="J22" s="38">
        <v>1</v>
      </c>
      <c r="K22" s="32">
        <f t="shared" si="0"/>
        <v>4.0949368627450982</v>
      </c>
      <c r="L22" s="33">
        <f t="shared" si="1"/>
        <v>0.68253408719524156</v>
      </c>
      <c r="M22" s="32">
        <f t="shared" si="2"/>
        <v>1</v>
      </c>
      <c r="N22" s="33">
        <f t="shared" si="3"/>
        <v>1</v>
      </c>
    </row>
    <row r="23" spans="1:14" x14ac:dyDescent="0.25">
      <c r="A23" s="23" t="s">
        <v>65</v>
      </c>
      <c r="B23" s="24" t="s">
        <v>66</v>
      </c>
      <c r="C23" s="25"/>
      <c r="D23" s="34" t="s">
        <v>28</v>
      </c>
      <c r="E23" s="35"/>
      <c r="F23" s="27">
        <v>109500</v>
      </c>
      <c r="G23" s="29">
        <v>0</v>
      </c>
      <c r="H23" s="30"/>
      <c r="I23" s="30"/>
      <c r="J23" s="38">
        <v>0</v>
      </c>
      <c r="K23" s="32"/>
      <c r="L23" s="33"/>
      <c r="M23" s="32"/>
      <c r="N23" s="33"/>
    </row>
    <row r="24" spans="1:14" x14ac:dyDescent="0.25">
      <c r="A24" s="23" t="s">
        <v>67</v>
      </c>
      <c r="B24" s="24" t="s">
        <v>68</v>
      </c>
      <c r="C24" s="25"/>
      <c r="D24" s="34" t="s">
        <v>28</v>
      </c>
      <c r="E24" s="35"/>
      <c r="F24" s="27">
        <v>179200</v>
      </c>
      <c r="G24" s="29">
        <v>56784.24</v>
      </c>
      <c r="H24" s="30"/>
      <c r="I24" s="30"/>
      <c r="J24" s="38">
        <v>0</v>
      </c>
      <c r="K24" s="32"/>
      <c r="L24" s="33"/>
      <c r="M24" s="32"/>
      <c r="N24" s="33"/>
    </row>
    <row r="25" spans="1:14" s="46" customFormat="1" x14ac:dyDescent="0.25">
      <c r="A25" s="23" t="s">
        <v>69</v>
      </c>
      <c r="B25" s="42" t="s">
        <v>70</v>
      </c>
      <c r="C25" s="25" t="s">
        <v>71</v>
      </c>
      <c r="D25" s="34" t="s">
        <v>28</v>
      </c>
      <c r="E25" s="27">
        <v>0</v>
      </c>
      <c r="F25" s="43">
        <v>1181168</v>
      </c>
      <c r="G25" s="43">
        <v>0</v>
      </c>
      <c r="H25" s="44">
        <v>5</v>
      </c>
      <c r="I25" s="44">
        <v>5</v>
      </c>
      <c r="J25" s="45">
        <v>0.75</v>
      </c>
      <c r="K25" s="32" t="e">
        <f t="shared" si="0"/>
        <v>#DIV/0!</v>
      </c>
      <c r="L25" s="33">
        <f t="shared" si="1"/>
        <v>0</v>
      </c>
      <c r="M25" s="32">
        <f t="shared" si="2"/>
        <v>0.15</v>
      </c>
      <c r="N25" s="33">
        <f t="shared" si="3"/>
        <v>0.15</v>
      </c>
    </row>
    <row r="26" spans="1:14" s="54" customFormat="1" ht="12.75" customHeight="1" x14ac:dyDescent="0.25">
      <c r="A26" s="47"/>
      <c r="B26" s="48"/>
      <c r="C26" s="49" t="s">
        <v>72</v>
      </c>
      <c r="D26" s="50"/>
      <c r="E26" s="51">
        <f>SUM(E9:E25)</f>
        <v>34981155.340000004</v>
      </c>
      <c r="F26" s="52">
        <f>SUM(F9:F25)</f>
        <v>54038080.960000008</v>
      </c>
      <c r="G26" s="52">
        <f>SUM(G9:G25)</f>
        <v>35962470.150000006</v>
      </c>
      <c r="H26" s="52"/>
      <c r="I26" s="52"/>
      <c r="J26" s="52"/>
      <c r="K26" s="53"/>
      <c r="L26" s="53"/>
      <c r="M26" s="53"/>
      <c r="N26" s="53"/>
    </row>
    <row r="27" spans="1:14" s="54" customFormat="1" ht="12.75" customHeight="1" x14ac:dyDescent="0.25">
      <c r="A27" s="55"/>
      <c r="B27" s="56"/>
      <c r="C27" s="56"/>
      <c r="D27" s="57"/>
      <c r="E27" s="58"/>
      <c r="F27" s="58"/>
      <c r="G27" s="58"/>
      <c r="H27" s="58"/>
      <c r="I27" s="58"/>
      <c r="J27" s="58"/>
      <c r="K27" s="59"/>
      <c r="L27" s="59"/>
    </row>
    <row r="28" spans="1:14" s="54" customFormat="1" ht="12.75" customHeight="1" x14ac:dyDescent="0.25">
      <c r="A28" s="4" t="s">
        <v>73</v>
      </c>
      <c r="B28" s="56"/>
      <c r="C28" s="56"/>
      <c r="D28" s="57"/>
      <c r="E28" s="58"/>
      <c r="F28" s="58"/>
      <c r="G28" s="58"/>
      <c r="H28" s="58"/>
      <c r="I28" s="58"/>
      <c r="J28" s="58"/>
      <c r="K28" s="59"/>
      <c r="L28" s="59"/>
    </row>
    <row r="29" spans="1:14" s="54" customFormat="1" ht="12.75" customHeight="1" x14ac:dyDescent="0.25">
      <c r="A29" s="55"/>
      <c r="B29" s="56"/>
      <c r="C29" s="56"/>
      <c r="D29" s="57"/>
      <c r="E29" s="58"/>
      <c r="F29" s="58"/>
      <c r="G29" s="58"/>
      <c r="H29" s="58"/>
      <c r="I29" s="58"/>
      <c r="J29" s="58"/>
      <c r="K29" s="59"/>
      <c r="L29" s="59"/>
    </row>
    <row r="30" spans="1:14" x14ac:dyDescent="0.25">
      <c r="A30" s="4"/>
      <c r="B30" s="4"/>
      <c r="C30" s="4"/>
      <c r="D30" s="4"/>
      <c r="E30" s="60"/>
      <c r="F30" s="60"/>
      <c r="G30" s="60"/>
      <c r="H30" s="60"/>
      <c r="I30" s="60"/>
      <c r="J30" s="60"/>
    </row>
    <row r="34" spans="11:14" x14ac:dyDescent="0.25">
      <c r="K34" s="54"/>
    </row>
    <row r="40" spans="11:14" x14ac:dyDescent="0.25">
      <c r="N40" s="54"/>
    </row>
  </sheetData>
  <mergeCells count="8">
    <mergeCell ref="A2:N2"/>
    <mergeCell ref="A3:N3"/>
    <mergeCell ref="A7:A8"/>
    <mergeCell ref="D7:D8"/>
    <mergeCell ref="E7:G7"/>
    <mergeCell ref="H7:J7"/>
    <mergeCell ref="K7:L7"/>
    <mergeCell ref="M7:N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K7 M7"/>
  </dataValidations>
  <printOptions horizontalCentered="1"/>
  <pageMargins left="0.31496062992125984" right="0.31496062992125984" top="0.74803149606299213" bottom="0.74803149606299213" header="0.31496062992125984" footer="0.31496062992125984"/>
  <pageSetup scale="5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2018-10-29T23:10:22Z</cp:lastPrinted>
  <dcterms:created xsi:type="dcterms:W3CDTF">2018-10-29T23:07:50Z</dcterms:created>
  <dcterms:modified xsi:type="dcterms:W3CDTF">2018-10-29T23:10:54Z</dcterms:modified>
</cp:coreProperties>
</file>